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HFPNet\"/>
    </mc:Choice>
  </mc:AlternateContent>
  <xr:revisionPtr revIDLastSave="0" documentId="13_ncr:1_{A408E543-BFE1-4C4E-8E02-11149B7EC99C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Receipt_Print" sheetId="2" r:id="rId1"/>
    <sheet name="Receipts" sheetId="1" r:id="rId2"/>
    <sheet name="Setup" sheetId="3" r:id="rId3"/>
  </sheets>
  <definedNames>
    <definedName name="Categories">Setup!$E$2:$E$7</definedName>
    <definedName name="PaymentMethods">Setup!$D$2:$D$7</definedName>
    <definedName name="_xlnm.Print_Area" localSheetId="0">Receipt_Print!$B$1:$G$30</definedName>
    <definedName name="ReceiptNoList">Receipts!$A$7:$A$10</definedName>
    <definedName name="ReceivedBy">Setup!$G$2:$G$3</definedName>
    <definedName name="StatusList">Setup!$F$2:$F$3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2" l="1"/>
  <c r="C27" i="2"/>
  <c r="C23" i="2"/>
  <c r="C19" i="2"/>
  <c r="C17" i="2"/>
  <c r="F15" i="2"/>
  <c r="C15" i="2"/>
  <c r="C12" i="2"/>
  <c r="C10" i="2"/>
  <c r="C9" i="2"/>
  <c r="E8" i="2"/>
  <c r="B4" i="2"/>
  <c r="B3" i="2"/>
  <c r="B2" i="2"/>
  <c r="B1" i="2"/>
  <c r="N2" i="1"/>
</calcChain>
</file>

<file path=xl/sharedStrings.xml><?xml version="1.0" encoding="utf-8"?>
<sst xmlns="http://schemas.openxmlformats.org/spreadsheetml/2006/main" count="120" uniqueCount="100">
  <si>
    <t>Cash Receipts Register</t>
  </si>
  <si>
    <t>How to use:</t>
  </si>
  <si>
    <t>Suggested next receipt no:</t>
  </si>
  <si>
    <t>1) Add a new row in the table starting at row 6.</t>
  </si>
  <si>
    <t>2) Enter Receipt No (or copy from the suggested next number), date, payer info, and amount.</t>
  </si>
  <si>
    <t>3) Go to 'Receipt_Print', pick the Receipt No from the dropdown, then print.</t>
  </si>
  <si>
    <t>Receipt No</t>
  </si>
  <si>
    <t>Date</t>
  </si>
  <si>
    <t>Received From</t>
  </si>
  <si>
    <t>Address / Contact</t>
  </si>
  <si>
    <t>Description</t>
  </si>
  <si>
    <t>Category</t>
  </si>
  <si>
    <t>Payment Method</t>
  </si>
  <si>
    <t>Reference No</t>
  </si>
  <si>
    <t>Amount</t>
  </si>
  <si>
    <t>Amount in Words</t>
  </si>
  <si>
    <t>Received By</t>
  </si>
  <si>
    <t>Notes</t>
  </si>
  <si>
    <t>Status</t>
  </si>
  <si>
    <t>OFFICIAL RECEIPT</t>
  </si>
  <si>
    <t>Receipt No:</t>
  </si>
  <si>
    <t/>
  </si>
  <si>
    <t>Date:</t>
  </si>
  <si>
    <t>Received From:</t>
  </si>
  <si>
    <t>Address / Contact:</t>
  </si>
  <si>
    <t>Description:</t>
  </si>
  <si>
    <t>Payment Method:</t>
  </si>
  <si>
    <t>Reference No:</t>
  </si>
  <si>
    <t>Amount:</t>
  </si>
  <si>
    <t>Currency:</t>
  </si>
  <si>
    <t>Amount in Words:</t>
  </si>
  <si>
    <t>Received By:</t>
  </si>
  <si>
    <t>Signature:</t>
  </si>
  <si>
    <t>Notes:</t>
  </si>
  <si>
    <t>Thank you!</t>
  </si>
  <si>
    <t>Company Name</t>
  </si>
  <si>
    <t>PaymentMethods</t>
  </si>
  <si>
    <t>Categories</t>
  </si>
  <si>
    <t>StatusList</t>
  </si>
  <si>
    <t>ReceivedBy</t>
  </si>
  <si>
    <t>Address Line 1</t>
  </si>
  <si>
    <t>Street / Building</t>
  </si>
  <si>
    <t>Cash</t>
  </si>
  <si>
    <t>Sales</t>
  </si>
  <si>
    <t>Issued</t>
  </si>
  <si>
    <t>Staff 1</t>
  </si>
  <si>
    <t>Address Line 2</t>
  </si>
  <si>
    <t>City, State, ZIP</t>
  </si>
  <si>
    <t>Bank Transfer</t>
  </si>
  <si>
    <t>Donation</t>
  </si>
  <si>
    <t>Voided</t>
  </si>
  <si>
    <t>Staff 2</t>
  </si>
  <si>
    <t>Phone</t>
  </si>
  <si>
    <t>+00 000 000 0000</t>
  </si>
  <si>
    <t>Cheque</t>
  </si>
  <si>
    <t>Service</t>
  </si>
  <si>
    <t>Email</t>
  </si>
  <si>
    <t>Credit/Debit Card</t>
  </si>
  <si>
    <t>Membership</t>
  </si>
  <si>
    <t>Tax ID / Reg No (optional)</t>
  </si>
  <si>
    <t>Mobile Money</t>
  </si>
  <si>
    <t>Refund</t>
  </si>
  <si>
    <t>Other</t>
  </si>
  <si>
    <t>Receipt Prefix</t>
  </si>
  <si>
    <t>R-</t>
  </si>
  <si>
    <t>Starting Number</t>
  </si>
  <si>
    <t>R-000001</t>
  </si>
  <si>
    <t>Nimal Perera</t>
  </si>
  <si>
    <t>Feb membership fee</t>
  </si>
  <si>
    <t>—</t>
  </si>
  <si>
    <t>Five Thousand Only</t>
  </si>
  <si>
    <t>Paid at front desk</t>
  </si>
  <si>
    <t>R-000002</t>
  </si>
  <si>
    <t>Shanthi Fernando</t>
  </si>
  <si>
    <t>Workshop registration – Excel basics</t>
  </si>
  <si>
    <t>Training</t>
  </si>
  <si>
    <t>TRF-894512</t>
  </si>
  <si>
    <t>Fifteen Thousand Only</t>
  </si>
  <si>
    <t>Ref confirmed by bank SMS</t>
  </si>
  <si>
    <t>R-000003</t>
  </si>
  <si>
    <t>Bluewave (Pvt) Ltd</t>
  </si>
  <si>
    <t>Template pack purchase – Budget Toolkit</t>
  </si>
  <si>
    <t>Templates</t>
  </si>
  <si>
    <t>Card</t>
  </si>
  <si>
    <t>INV-1023</t>
  </si>
  <si>
    <t>Seven Thousand Five Hundred Only</t>
  </si>
  <si>
    <t>Online payment</t>
  </si>
  <si>
    <t>R-000004</t>
  </si>
  <si>
    <t>Ajith Silva</t>
  </si>
  <si>
    <t>Donation for community program</t>
  </si>
  <si>
    <t>Two Thousand Only</t>
  </si>
  <si>
    <t>Received in person</t>
  </si>
  <si>
    <t>currency</t>
  </si>
  <si>
    <t>USD</t>
  </si>
  <si>
    <t>LKR</t>
  </si>
  <si>
    <t>GBP</t>
  </si>
  <si>
    <t>Hospitality Finance Network</t>
  </si>
  <si>
    <t>email@hfpnet.com</t>
  </si>
  <si>
    <t>Address line 1, City, Country</t>
  </si>
  <si>
    <t>Staff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</si>
</sst>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#,##0.00;[Red]\(#,##0.00\)"/>
  </numFmts>
  <fonts count="17" x14ac:knownFonts="1">
    <font>
      <sz val="11"/>
      <color theme="1"/>
      <name val="Calibri"/>
      <family val="2"/>
      <scheme val="minor"/>
    </font>
    <font>
      <b/>
      <sz val="11"/>
      <color rgb="FF1F4E79"/>
      <name val="Calibri"/>
    </font>
    <font>
      <sz val="11"/>
      <color rgb="FF0000FF"/>
      <name val="Calibri"/>
    </font>
    <font>
      <b/>
      <sz val="11"/>
      <name val="Calibri"/>
    </font>
    <font>
      <b/>
      <sz val="20"/>
      <color rgb="FF1F4E79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18"/>
      <color rgb="FF1F4E79"/>
      <name val="Calibri"/>
    </font>
    <font>
      <b/>
      <sz val="14"/>
      <name val="Calibri"/>
    </font>
    <font>
      <i/>
      <sz val="11"/>
      <color rgb="FF1F4E79"/>
      <name val="Calibri"/>
    </font>
    <font>
      <b/>
      <sz val="11"/>
      <color rgb="FFFFFFFF"/>
      <name val="Calibri"/>
      <family val="2"/>
    </font>
    <font>
      <sz val="11"/>
      <color rgb="FF0000FF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1F4E79"/>
      <name val="Calibri"/>
      <family val="2"/>
    </font>
    <font>
      <sz val="12"/>
      <color rgb="FF0000FF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D9E1F2"/>
      </patternFill>
    </fill>
  </fills>
  <borders count="4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/>
      <bottom style="thin">
        <color rgb="FF9E9E9E"/>
      </bottom>
      <diagonal/>
    </border>
    <border>
      <left/>
      <right/>
      <top/>
      <bottom style="thin">
        <color rgb="FF9E9E9E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165" fontId="2" fillId="0" borderId="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 wrapText="1"/>
    </xf>
    <xf numFmtId="0" fontId="11" fillId="0" borderId="2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2" fillId="0" borderId="0" xfId="1" applyAlignment="1">
      <alignment horizontal="left" vertical="center" wrapText="1"/>
    </xf>
    <xf numFmtId="0" fontId="13" fillId="0" borderId="0" xfId="0" applyFont="1"/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164" fontId="16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0" xfId="0"/>
    <xf numFmtId="0" fontId="13" fillId="0" borderId="0" xfId="0" applyFont="1" applyAlignment="1">
      <alignment horizontal="left" vertical="center" wrapText="1"/>
    </xf>
    <xf numFmtId="0" fontId="13" fillId="0" borderId="0" xfId="0" applyFont="1"/>
    <xf numFmtId="0" fontId="1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8" fillId="3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FF"/>
        <name val="Calibri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9E9E9E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eceipts" displayName="tblReceipts" ref="A6:N10">
  <autoFilter ref="A6:N10" xr:uid="{00000000-0009-0000-0100-000001000000}"/>
  <tableColumns count="14">
    <tableColumn id="1" xr3:uid="{00000000-0010-0000-0000-000001000000}" name="Receipt No"/>
    <tableColumn id="2" xr3:uid="{00000000-0010-0000-0000-000002000000}" name="Date"/>
    <tableColumn id="3" xr3:uid="{00000000-0010-0000-0000-000003000000}" name="Received From"/>
    <tableColumn id="4" xr3:uid="{00000000-0010-0000-0000-000004000000}" name="Address / Contact"/>
    <tableColumn id="5" xr3:uid="{00000000-0010-0000-0000-000005000000}" name="Description"/>
    <tableColumn id="6" xr3:uid="{00000000-0010-0000-0000-000006000000}" name="Category"/>
    <tableColumn id="7" xr3:uid="{00000000-0010-0000-0000-000007000000}" name="Payment Method"/>
    <tableColumn id="8" xr3:uid="{00000000-0010-0000-0000-000008000000}" name="Reference No"/>
    <tableColumn id="14" xr3:uid="{32C2F2E7-4046-4B92-95B7-4BBF7C55899C}" name="currency" dataDxfId="0"/>
    <tableColumn id="9" xr3:uid="{00000000-0010-0000-0000-000009000000}" name="Amount"/>
    <tableColumn id="10" xr3:uid="{00000000-0010-0000-0000-00000A000000}" name="Amount in Words"/>
    <tableColumn id="11" xr3:uid="{00000000-0010-0000-0000-00000B000000}" name="Received By"/>
    <tableColumn id="12" xr3:uid="{00000000-0010-0000-0000-00000C000000}" name="Notes"/>
    <tableColumn id="13" xr3:uid="{00000000-0010-0000-0000-00000D000000}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email@hfpne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9"/>
  <sheetViews>
    <sheetView showGridLines="0" tabSelected="1" workbookViewId="0">
      <selection activeCell="K17" sqref="K17"/>
    </sheetView>
  </sheetViews>
  <sheetFormatPr defaultRowHeight="14.25" x14ac:dyDescent="0.45"/>
  <cols>
    <col min="1" max="1" width="2.19921875" customWidth="1"/>
    <col min="2" max="2" width="18" customWidth="1"/>
    <col min="3" max="3" width="24.6640625" customWidth="1"/>
    <col min="4" max="6" width="14" customWidth="1"/>
    <col min="7" max="7" width="2.59765625" customWidth="1"/>
    <col min="8" max="8" width="4" customWidth="1"/>
  </cols>
  <sheetData>
    <row r="1" spans="2:7" ht="18" customHeight="1" x14ac:dyDescent="0.45">
      <c r="B1" s="21" t="str">
        <f>Setup!$B$1</f>
        <v>Hospitality Finance Network</v>
      </c>
      <c r="C1" s="22"/>
      <c r="D1" s="22"/>
      <c r="E1" s="22"/>
      <c r="F1" s="22"/>
      <c r="G1" s="22"/>
    </row>
    <row r="2" spans="2:7" s="16" customFormat="1" ht="18" customHeight="1" x14ac:dyDescent="0.5">
      <c r="B2" s="23" t="str">
        <f>Setup!$B$2</f>
        <v>Street / Building</v>
      </c>
      <c r="C2" s="24"/>
      <c r="D2" s="24"/>
      <c r="E2" s="24"/>
      <c r="F2" s="24"/>
      <c r="G2" s="24"/>
    </row>
    <row r="3" spans="2:7" s="16" customFormat="1" ht="18" customHeight="1" x14ac:dyDescent="0.5">
      <c r="B3" s="23" t="str">
        <f>Setup!$B$3</f>
        <v>City, State, ZIP</v>
      </c>
      <c r="C3" s="24"/>
      <c r="D3" s="24"/>
      <c r="E3" s="24"/>
      <c r="F3" s="24"/>
      <c r="G3" s="24"/>
    </row>
    <row r="4" spans="2:7" s="16" customFormat="1" ht="18" customHeight="1" x14ac:dyDescent="0.5">
      <c r="B4" s="23" t="str">
        <f>"Phone: "&amp;Setup!$B$4&amp;"   Email: "&amp;Setup!$B$5</f>
        <v>Phone: +00 000 000 0000   Email: email@hfpnet.com</v>
      </c>
      <c r="C4" s="24"/>
      <c r="D4" s="24"/>
      <c r="E4" s="24"/>
      <c r="F4" s="24"/>
      <c r="G4" s="24"/>
    </row>
    <row r="5" spans="2:7" ht="18" customHeight="1" x14ac:dyDescent="0.45"/>
    <row r="6" spans="2:7" ht="18" customHeight="1" x14ac:dyDescent="0.45">
      <c r="B6" s="29" t="s">
        <v>19</v>
      </c>
      <c r="C6" s="22"/>
      <c r="D6" s="22"/>
      <c r="E6" s="22"/>
      <c r="F6" s="22"/>
      <c r="G6" s="22"/>
    </row>
    <row r="7" spans="2:7" ht="18" customHeight="1" x14ac:dyDescent="0.45"/>
    <row r="8" spans="2:7" s="16" customFormat="1" ht="18" customHeight="1" x14ac:dyDescent="0.5">
      <c r="B8" s="17" t="s">
        <v>20</v>
      </c>
      <c r="C8" s="18" t="s">
        <v>72</v>
      </c>
      <c r="D8" s="17" t="s">
        <v>22</v>
      </c>
      <c r="E8" s="19">
        <f>IFERROR(INDEX(Receipts!$B$7:$B$10,MATCH($C$8,Receipts!$A$7:$A$10,0)),"")</f>
        <v>46055</v>
      </c>
    </row>
    <row r="9" spans="2:7" s="16" customFormat="1" ht="18" customHeight="1" x14ac:dyDescent="0.5">
      <c r="B9" s="17" t="s">
        <v>23</v>
      </c>
      <c r="C9" s="28" t="str">
        <f>IFERROR(INDEX(Receipts!$C$7:$C$10,MATCH($C$8,Receipts!$A$7:$A$10,0)),"")</f>
        <v>Shanthi Fernando</v>
      </c>
      <c r="D9" s="24"/>
      <c r="E9" s="24"/>
      <c r="F9" s="24"/>
      <c r="G9" s="24"/>
    </row>
    <row r="10" spans="2:7" s="16" customFormat="1" ht="18" customHeight="1" x14ac:dyDescent="0.5">
      <c r="B10" s="17" t="s">
        <v>24</v>
      </c>
      <c r="C10" s="28" t="str">
        <f>IFERROR(INDEX(Receipts!$D$7:$D$10,MATCH($C$8,Receipts!$A$7:$A$10,0)),"")</f>
        <v>Address line 1, City, Country</v>
      </c>
      <c r="D10" s="24"/>
      <c r="E10" s="24"/>
      <c r="F10" s="24"/>
      <c r="G10" s="24"/>
    </row>
    <row r="11" spans="2:7" s="16" customFormat="1" ht="18" customHeight="1" x14ac:dyDescent="0.5"/>
    <row r="12" spans="2:7" s="16" customFormat="1" ht="18" customHeight="1" x14ac:dyDescent="0.5">
      <c r="B12" s="17" t="s">
        <v>25</v>
      </c>
      <c r="C12" s="25" t="str">
        <f>IFERROR(INDEX(Receipts!$E$7:$E$10,MATCH($C$8,Receipts!$A$7:$A$10,0)),"")</f>
        <v>Workshop registration – Excel basics</v>
      </c>
      <c r="D12" s="24"/>
      <c r="E12" s="24"/>
      <c r="F12" s="24"/>
      <c r="G12" s="24"/>
    </row>
    <row r="13" spans="2:7" s="16" customFormat="1" ht="18" customHeight="1" x14ac:dyDescent="0.5">
      <c r="C13" s="24"/>
      <c r="D13" s="24"/>
      <c r="E13" s="24"/>
      <c r="F13" s="24"/>
      <c r="G13" s="24"/>
    </row>
    <row r="14" spans="2:7" s="16" customFormat="1" ht="18" customHeight="1" x14ac:dyDescent="0.5"/>
    <row r="15" spans="2:7" s="16" customFormat="1" ht="18" customHeight="1" x14ac:dyDescent="0.5">
      <c r="B15" s="17" t="s">
        <v>26</v>
      </c>
      <c r="C15" s="20" t="str">
        <f>IFERROR(INDEX(Receipts!$G$7:$G$10,MATCH($C$8,Receipts!$A$7:$A$10,0)),"")</f>
        <v>Bank Transfer</v>
      </c>
      <c r="E15" s="17" t="s">
        <v>27</v>
      </c>
      <c r="F15" s="28" t="str">
        <f>IFERROR(INDEX(Receipts!$H$7:$H$10,MATCH($C$8,Receipts!$A$7:$A$10,0)),"")</f>
        <v>TRF-894512</v>
      </c>
      <c r="G15" s="24"/>
    </row>
    <row r="16" spans="2:7" s="16" customFormat="1" ht="18" customHeight="1" x14ac:dyDescent="0.5"/>
    <row r="17" spans="2:7" s="16" customFormat="1" ht="18" customHeight="1" x14ac:dyDescent="0.5">
      <c r="B17" s="17" t="s">
        <v>28</v>
      </c>
      <c r="C17" s="27">
        <f>IFERROR(INDEX(Receipts!$J$7:$J$10,MATCH($C$8,Receipts!$A$7:$A$10,0)),"")</f>
        <v>15000</v>
      </c>
      <c r="D17" s="24"/>
      <c r="E17" s="17" t="s">
        <v>29</v>
      </c>
      <c r="F17" s="20" t="str">
        <f>IFERROR(INDEX(Receipts!$I$7:$I$10,MATCH($C$8,Receipts!$A$7:$A$10,0)),"")</f>
        <v>LKR</v>
      </c>
    </row>
    <row r="18" spans="2:7" s="16" customFormat="1" ht="18" customHeight="1" x14ac:dyDescent="0.5"/>
    <row r="19" spans="2:7" s="16" customFormat="1" ht="18" customHeight="1" x14ac:dyDescent="0.5">
      <c r="B19" s="17" t="s">
        <v>30</v>
      </c>
      <c r="C19" s="25" t="str">
        <f>IFERROR(INDEX(Receipts!$K$7:$K$10,MATCH($C$8,Receipts!$A$7:$A$10,0)),"")</f>
        <v>Fifteen Thousand Only</v>
      </c>
      <c r="D19" s="24"/>
      <c r="E19" s="24"/>
      <c r="F19" s="24"/>
      <c r="G19" s="24"/>
    </row>
    <row r="20" spans="2:7" s="16" customFormat="1" ht="18" customHeight="1" x14ac:dyDescent="0.5">
      <c r="C20" s="24"/>
      <c r="D20" s="24"/>
      <c r="E20" s="24"/>
      <c r="F20" s="24"/>
      <c r="G20" s="24"/>
    </row>
    <row r="21" spans="2:7" s="16" customFormat="1" ht="18" customHeight="1" x14ac:dyDescent="0.5"/>
    <row r="22" spans="2:7" s="16" customFormat="1" ht="18" customHeight="1" x14ac:dyDescent="0.5"/>
    <row r="23" spans="2:7" s="16" customFormat="1" ht="18" customHeight="1" x14ac:dyDescent="0.5">
      <c r="B23" s="17" t="s">
        <v>31</v>
      </c>
      <c r="C23" s="28" t="str">
        <f>IFERROR(INDEX(Receipts!$L$7:$L$10,MATCH($C$8,Receipts!$A$7:$A$10,0)),"")</f>
        <v>Staff 1</v>
      </c>
      <c r="D23" s="24"/>
      <c r="E23" s="17" t="s">
        <v>32</v>
      </c>
    </row>
    <row r="24" spans="2:7" s="16" customFormat="1" ht="18" customHeight="1" x14ac:dyDescent="0.5"/>
    <row r="25" spans="2:7" s="16" customFormat="1" ht="18" customHeight="1" x14ac:dyDescent="0.5"/>
    <row r="26" spans="2:7" s="16" customFormat="1" ht="18" customHeight="1" x14ac:dyDescent="0.5"/>
    <row r="27" spans="2:7" s="16" customFormat="1" ht="18" customHeight="1" x14ac:dyDescent="0.5">
      <c r="B27" s="17" t="s">
        <v>33</v>
      </c>
      <c r="C27" s="25" t="str">
        <f>IFERROR(INDEX(Receipts!$M$7:$M$10,MATCH($C$8,Receipts!$A$7:$A$10,0)),"")</f>
        <v>Ref confirmed by bank SMS</v>
      </c>
      <c r="D27" s="24"/>
      <c r="E27" s="24"/>
      <c r="F27" s="24"/>
      <c r="G27" s="24"/>
    </row>
    <row r="28" spans="2:7" s="16" customFormat="1" ht="18" customHeight="1" x14ac:dyDescent="0.5">
      <c r="C28" s="24"/>
      <c r="D28" s="24"/>
      <c r="E28" s="24"/>
      <c r="F28" s="24"/>
      <c r="G28" s="24"/>
    </row>
    <row r="29" spans="2:7" ht="18" customHeight="1" x14ac:dyDescent="0.45"/>
    <row r="30" spans="2:7" ht="18" customHeight="1" x14ac:dyDescent="0.45">
      <c r="B30" s="26" t="s">
        <v>34</v>
      </c>
      <c r="C30" s="22"/>
      <c r="D30" s="22"/>
      <c r="E30" s="22"/>
      <c r="F30" s="22"/>
      <c r="G30" s="22"/>
    </row>
    <row r="31" spans="2:7" ht="18" customHeight="1" x14ac:dyDescent="0.45"/>
    <row r="32" spans="2:7" ht="18" customHeight="1" x14ac:dyDescent="0.45"/>
    <row r="33" ht="18" customHeight="1" x14ac:dyDescent="0.45"/>
    <row r="34" ht="18" customHeight="1" x14ac:dyDescent="0.45"/>
    <row r="35" ht="18" customHeight="1" x14ac:dyDescent="0.45"/>
    <row r="36" ht="18" customHeight="1" x14ac:dyDescent="0.45"/>
    <row r="37" ht="18" customHeight="1" x14ac:dyDescent="0.45"/>
    <row r="38" ht="18" customHeight="1" x14ac:dyDescent="0.45"/>
    <row r="39" ht="18" customHeight="1" x14ac:dyDescent="0.45"/>
  </sheetData>
  <mergeCells count="14">
    <mergeCell ref="B1:G1"/>
    <mergeCell ref="B4:G4"/>
    <mergeCell ref="C19:G20"/>
    <mergeCell ref="B30:G30"/>
    <mergeCell ref="C17:D17"/>
    <mergeCell ref="C9:G9"/>
    <mergeCell ref="C23:D23"/>
    <mergeCell ref="B6:G6"/>
    <mergeCell ref="B3:G3"/>
    <mergeCell ref="B2:G2"/>
    <mergeCell ref="C27:G28"/>
    <mergeCell ref="F15:G15"/>
    <mergeCell ref="C12:G13"/>
    <mergeCell ref="C10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showGridLines="0" workbookViewId="0">
      <selection activeCell="D17" sqref="D17"/>
    </sheetView>
  </sheetViews>
  <sheetFormatPr defaultRowHeight="14.25" x14ac:dyDescent="0.45"/>
  <cols>
    <col min="1" max="1" width="14" customWidth="1"/>
    <col min="2" max="2" width="12" customWidth="1"/>
    <col min="3" max="3" width="22" customWidth="1"/>
    <col min="4" max="4" width="20" customWidth="1"/>
    <col min="5" max="5" width="28" customWidth="1"/>
    <col min="6" max="6" width="14" customWidth="1"/>
    <col min="7" max="7" width="16" customWidth="1"/>
    <col min="8" max="9" width="14" customWidth="1"/>
    <col min="10" max="10" width="12" customWidth="1"/>
    <col min="11" max="11" width="22" customWidth="1"/>
    <col min="12" max="12" width="16" customWidth="1"/>
    <col min="13" max="13" width="20" customWidth="1"/>
    <col min="14" max="14" width="10" customWidth="1"/>
  </cols>
  <sheetData>
    <row r="1" spans="1:14" ht="26.25" customHeight="1" x14ac:dyDescent="0.45">
      <c r="A1" s="3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4" ht="18.399999999999999" customHeight="1" x14ac:dyDescent="0.45">
      <c r="A2" s="11" t="s">
        <v>1</v>
      </c>
      <c r="M2" s="10" t="s">
        <v>2</v>
      </c>
      <c r="N2" s="2" t="str">
        <f>IFERROR(Setup!$B$8&amp;RIGHT("000000"&amp; (VALUE(RIGHT(LOOKUP(2,1/(A:A&lt;&gt;""),A:A),6))+1),6),Setup!$B$8&amp;RIGHT("000000"&amp;Setup!$B$9,6))</f>
        <v>R-000005</v>
      </c>
    </row>
    <row r="3" spans="1:14" x14ac:dyDescent="0.45">
      <c r="A3" s="30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14" x14ac:dyDescent="0.45">
      <c r="A4" s="30" t="s">
        <v>4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14" x14ac:dyDescent="0.45">
      <c r="A5" s="30" t="s">
        <v>5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14" x14ac:dyDescent="0.45">
      <c r="A6" s="3" t="s">
        <v>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  <c r="H6" s="3" t="s">
        <v>13</v>
      </c>
      <c r="I6" s="13" t="s">
        <v>92</v>
      </c>
      <c r="J6" s="3" t="s">
        <v>14</v>
      </c>
      <c r="K6" s="3" t="s">
        <v>15</v>
      </c>
      <c r="L6" s="3" t="s">
        <v>16</v>
      </c>
      <c r="M6" s="3" t="s">
        <v>17</v>
      </c>
      <c r="N6" s="3" t="s">
        <v>18</v>
      </c>
    </row>
    <row r="7" spans="1:14" ht="28.5" x14ac:dyDescent="0.45">
      <c r="A7" s="4" t="s">
        <v>66</v>
      </c>
      <c r="B7" s="5">
        <v>46054</v>
      </c>
      <c r="C7" s="6" t="s">
        <v>67</v>
      </c>
      <c r="D7" s="12" t="s">
        <v>98</v>
      </c>
      <c r="E7" s="6" t="s">
        <v>68</v>
      </c>
      <c r="F7" s="6" t="s">
        <v>58</v>
      </c>
      <c r="G7" s="4" t="s">
        <v>42</v>
      </c>
      <c r="H7" s="4" t="s">
        <v>69</v>
      </c>
      <c r="I7" s="14" t="s">
        <v>93</v>
      </c>
      <c r="J7" s="4">
        <v>5000</v>
      </c>
      <c r="K7" s="7" t="s">
        <v>70</v>
      </c>
      <c r="L7" s="12" t="s">
        <v>45</v>
      </c>
      <c r="M7" s="4" t="s">
        <v>71</v>
      </c>
      <c r="N7" s="6" t="s">
        <v>44</v>
      </c>
    </row>
    <row r="8" spans="1:14" ht="28.5" x14ac:dyDescent="0.45">
      <c r="A8" s="4" t="s">
        <v>72</v>
      </c>
      <c r="B8" s="5">
        <v>46055</v>
      </c>
      <c r="C8" s="6" t="s">
        <v>73</v>
      </c>
      <c r="D8" s="6" t="s">
        <v>98</v>
      </c>
      <c r="E8" s="6" t="s">
        <v>74</v>
      </c>
      <c r="F8" s="6" t="s">
        <v>75</v>
      </c>
      <c r="G8" s="4" t="s">
        <v>48</v>
      </c>
      <c r="H8" s="4" t="s">
        <v>76</v>
      </c>
      <c r="I8" s="14" t="s">
        <v>94</v>
      </c>
      <c r="J8" s="4">
        <v>15000</v>
      </c>
      <c r="K8" s="7" t="s">
        <v>77</v>
      </c>
      <c r="L8" s="12" t="s">
        <v>45</v>
      </c>
      <c r="M8" s="4" t="s">
        <v>78</v>
      </c>
      <c r="N8" s="6" t="s">
        <v>44</v>
      </c>
    </row>
    <row r="9" spans="1:14" ht="28.5" x14ac:dyDescent="0.45">
      <c r="A9" s="4" t="s">
        <v>79</v>
      </c>
      <c r="B9" s="5">
        <v>46056</v>
      </c>
      <c r="C9" s="6" t="s">
        <v>80</v>
      </c>
      <c r="D9" s="6" t="s">
        <v>98</v>
      </c>
      <c r="E9" s="6" t="s">
        <v>81</v>
      </c>
      <c r="F9" s="6" t="s">
        <v>82</v>
      </c>
      <c r="G9" s="4" t="s">
        <v>83</v>
      </c>
      <c r="H9" s="4" t="s">
        <v>84</v>
      </c>
      <c r="I9" s="14" t="s">
        <v>93</v>
      </c>
      <c r="J9" s="4">
        <v>7500</v>
      </c>
      <c r="K9" s="7" t="s">
        <v>85</v>
      </c>
      <c r="L9" s="12" t="s">
        <v>45</v>
      </c>
      <c r="M9" s="4" t="s">
        <v>86</v>
      </c>
      <c r="N9" s="6" t="s">
        <v>44</v>
      </c>
    </row>
    <row r="10" spans="1:14" ht="28.5" x14ac:dyDescent="0.45">
      <c r="A10" s="4" t="s">
        <v>87</v>
      </c>
      <c r="B10" s="5">
        <v>46057</v>
      </c>
      <c r="C10" s="6" t="s">
        <v>88</v>
      </c>
      <c r="D10" s="6" t="s">
        <v>98</v>
      </c>
      <c r="E10" s="6" t="s">
        <v>89</v>
      </c>
      <c r="F10" s="6" t="s">
        <v>49</v>
      </c>
      <c r="G10" s="4" t="s">
        <v>42</v>
      </c>
      <c r="H10" s="4" t="s">
        <v>69</v>
      </c>
      <c r="I10" s="14" t="s">
        <v>95</v>
      </c>
      <c r="J10" s="4">
        <v>2000</v>
      </c>
      <c r="K10" s="7" t="s">
        <v>90</v>
      </c>
      <c r="L10" s="12" t="s">
        <v>45</v>
      </c>
      <c r="M10" s="4" t="s">
        <v>91</v>
      </c>
      <c r="N10" s="6" t="s">
        <v>44</v>
      </c>
    </row>
  </sheetData>
  <mergeCells count="4">
    <mergeCell ref="A4:L4"/>
    <mergeCell ref="A3:L3"/>
    <mergeCell ref="A5:L5"/>
    <mergeCell ref="A1:L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"/>
  <sheetViews>
    <sheetView showGridLines="0" workbookViewId="0">
      <selection activeCell="B18" sqref="B18"/>
    </sheetView>
  </sheetViews>
  <sheetFormatPr defaultRowHeight="14.25" x14ac:dyDescent="0.45"/>
  <cols>
    <col min="1" max="1" width="24" customWidth="1"/>
    <col min="2" max="2" width="35" customWidth="1"/>
    <col min="4" max="7" width="20" customWidth="1"/>
  </cols>
  <sheetData>
    <row r="1" spans="1:7" x14ac:dyDescent="0.45">
      <c r="A1" s="1" t="s">
        <v>35</v>
      </c>
      <c r="B1" s="8" t="s">
        <v>96</v>
      </c>
      <c r="D1" s="9" t="s">
        <v>36</v>
      </c>
      <c r="E1" s="9" t="s">
        <v>37</v>
      </c>
      <c r="F1" s="9" t="s">
        <v>38</v>
      </c>
      <c r="G1" s="9" t="s">
        <v>39</v>
      </c>
    </row>
    <row r="2" spans="1:7" x14ac:dyDescent="0.45">
      <c r="A2" s="1" t="s">
        <v>40</v>
      </c>
      <c r="B2" s="8" t="s">
        <v>41</v>
      </c>
      <c r="D2" s="8" t="s">
        <v>42</v>
      </c>
      <c r="E2" s="8" t="s">
        <v>43</v>
      </c>
      <c r="F2" s="8" t="s">
        <v>44</v>
      </c>
      <c r="G2" s="8" t="s">
        <v>45</v>
      </c>
    </row>
    <row r="3" spans="1:7" x14ac:dyDescent="0.45">
      <c r="A3" s="1" t="s">
        <v>46</v>
      </c>
      <c r="B3" s="8" t="s">
        <v>47</v>
      </c>
      <c r="D3" s="8" t="s">
        <v>48</v>
      </c>
      <c r="E3" s="8" t="s">
        <v>49</v>
      </c>
      <c r="F3" s="8" t="s">
        <v>50</v>
      </c>
      <c r="G3" s="8" t="s">
        <v>51</v>
      </c>
    </row>
    <row r="4" spans="1:7" x14ac:dyDescent="0.45">
      <c r="A4" s="1" t="s">
        <v>52</v>
      </c>
      <c r="B4" s="8" t="s">
        <v>53</v>
      </c>
      <c r="D4" s="8" t="s">
        <v>54</v>
      </c>
      <c r="E4" s="8" t="s">
        <v>55</v>
      </c>
      <c r="G4" s="8" t="s">
        <v>99</v>
      </c>
    </row>
    <row r="5" spans="1:7" x14ac:dyDescent="0.45">
      <c r="A5" s="1" t="s">
        <v>56</v>
      </c>
      <c r="B5" s="15" t="s">
        <v>97</v>
      </c>
      <c r="D5" s="8" t="s">
        <v>57</v>
      </c>
      <c r="E5" s="8" t="s">
        <v>58</v>
      </c>
    </row>
    <row r="6" spans="1:7" x14ac:dyDescent="0.45">
      <c r="A6" s="1" t="s">
        <v>59</v>
      </c>
      <c r="B6" s="8" t="s">
        <v>21</v>
      </c>
      <c r="D6" s="8" t="s">
        <v>60</v>
      </c>
      <c r="E6" s="8" t="s">
        <v>61</v>
      </c>
    </row>
    <row r="7" spans="1:7" x14ac:dyDescent="0.45">
      <c r="D7" s="8" t="s">
        <v>62</v>
      </c>
      <c r="E7" s="8" t="s">
        <v>62</v>
      </c>
    </row>
    <row r="8" spans="1:7" x14ac:dyDescent="0.45">
      <c r="A8" s="1" t="s">
        <v>63</v>
      </c>
      <c r="B8" s="8" t="s">
        <v>64</v>
      </c>
    </row>
    <row r="9" spans="1:7" x14ac:dyDescent="0.45">
      <c r="A9" s="1" t="s">
        <v>65</v>
      </c>
      <c r="B9" s="8">
        <v>1</v>
      </c>
    </row>
  </sheetData>
  <hyperlinks>
    <hyperlink ref="B5" r:id="rId1" xr:uid="{12D93B22-D066-4793-8A6E-BA1408E0F88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Receipt_Print</vt:lpstr>
      <vt:lpstr>Receipts</vt:lpstr>
      <vt:lpstr>Setup</vt:lpstr>
      <vt:lpstr>Categories</vt:lpstr>
      <vt:lpstr>PaymentMethods</vt:lpstr>
      <vt:lpstr>Receipt_Print!Print_Area</vt:lpstr>
      <vt:lpstr>ReceiptNoList</vt:lpstr>
      <vt:lpstr>ReceivedBy</vt:lpstr>
      <vt:lpstr>StatusList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Udayakanth Palanivel</dc:creator>
  <cp:lastModifiedBy>udayakanth palanivel</cp:lastModifiedBy>
  <cp:lastPrinted>2026-02-09T06:28:38Z</cp:lastPrinted>
  <dcterms:created xsi:type="dcterms:W3CDTF">2026-02-06T07:12:39Z</dcterms:created>
  <dcterms:modified xsi:type="dcterms:W3CDTF">2026-02-09T06:29:40Z</dcterms:modified>
</cp:coreProperties>
</file>